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am\Desktop\"/>
    </mc:Choice>
  </mc:AlternateContent>
  <xr:revisionPtr revIDLastSave="0" documentId="13_ncr:1_{4AAA1B23-D1AB-480F-9D18-D077F9FD6912}" xr6:coauthVersionLast="43" xr6:coauthVersionMax="43" xr10:uidLastSave="{00000000-0000-0000-0000-000000000000}"/>
  <bookViews>
    <workbookView xWindow="-120" yWindow="-120" windowWidth="29040" windowHeight="15840" tabRatio="275" xr2:uid="{00000000-000D-0000-FFFF-FFFF00000000}"/>
  </bookViews>
  <sheets>
    <sheet name="EXIT Strategi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7" i="3" l="1"/>
  <c r="F15" i="3" l="1"/>
  <c r="G41" i="3"/>
  <c r="H39" i="3"/>
  <c r="H38" i="3"/>
  <c r="H37" i="3"/>
  <c r="K37" i="3" s="1"/>
  <c r="F39" i="3"/>
  <c r="F32" i="3"/>
  <c r="G35" i="3"/>
  <c r="H33" i="3"/>
  <c r="H32" i="3"/>
  <c r="H31" i="3"/>
  <c r="F31" i="3"/>
  <c r="F27" i="3"/>
  <c r="G29" i="3"/>
  <c r="H27" i="3"/>
  <c r="H26" i="3"/>
  <c r="H25" i="3"/>
  <c r="F26" i="3"/>
  <c r="G23" i="3"/>
  <c r="H21" i="3"/>
  <c r="I19" i="3"/>
  <c r="J19" i="3" s="1"/>
  <c r="H20" i="3"/>
  <c r="H19" i="3"/>
  <c r="G17" i="3"/>
  <c r="H15" i="3"/>
  <c r="H14" i="3"/>
  <c r="H13" i="3"/>
  <c r="H12" i="3"/>
  <c r="H11" i="3"/>
  <c r="H10" i="3"/>
  <c r="H9" i="3"/>
  <c r="H8" i="3"/>
  <c r="H7" i="3"/>
  <c r="H6" i="3"/>
  <c r="H5" i="3"/>
  <c r="H4" i="3"/>
  <c r="H29" i="3" l="1"/>
  <c r="M29" i="3" s="1"/>
  <c r="H23" i="3"/>
  <c r="M23" i="3" s="1"/>
  <c r="K38" i="3"/>
  <c r="K39" i="3" s="1"/>
  <c r="I37" i="3"/>
  <c r="F38" i="3"/>
  <c r="H41" i="3"/>
  <c r="M41" i="3" s="1"/>
  <c r="H35" i="3"/>
  <c r="M35" i="3" s="1"/>
  <c r="K31" i="3"/>
  <c r="K32" i="3" s="1"/>
  <c r="K33" i="3" s="1"/>
  <c r="F33" i="3"/>
  <c r="I31" i="3"/>
  <c r="I32" i="3" s="1"/>
  <c r="K25" i="3"/>
  <c r="K26" i="3" s="1"/>
  <c r="K27" i="3" s="1"/>
  <c r="F25" i="3"/>
  <c r="I25" i="3"/>
  <c r="F21" i="3"/>
  <c r="F19" i="3"/>
  <c r="F20" i="3"/>
  <c r="I20" i="3"/>
  <c r="K19" i="3"/>
  <c r="H17" i="3"/>
  <c r="M17" i="3" s="1"/>
  <c r="I4" i="3"/>
  <c r="F7" i="3"/>
  <c r="F11" i="3"/>
  <c r="F13" i="3"/>
  <c r="F4" i="3"/>
  <c r="K4" i="3"/>
  <c r="K5" i="3" s="1"/>
  <c r="K6" i="3" s="1"/>
  <c r="K7" i="3" s="1"/>
  <c r="K8" i="3" s="1"/>
  <c r="K9" i="3" s="1"/>
  <c r="K10" i="3" s="1"/>
  <c r="K11" i="3" s="1"/>
  <c r="K12" i="3" s="1"/>
  <c r="K13" i="3" s="1"/>
  <c r="K14" i="3" s="1"/>
  <c r="K15" i="3" s="1"/>
  <c r="F6" i="3"/>
  <c r="F8" i="3"/>
  <c r="F10" i="3"/>
  <c r="F12" i="3"/>
  <c r="F14" i="3"/>
  <c r="F5" i="3"/>
  <c r="F9" i="3"/>
  <c r="G44" i="3" l="1"/>
  <c r="I38" i="3"/>
  <c r="J37" i="3"/>
  <c r="L37" i="3" s="1"/>
  <c r="J31" i="3"/>
  <c r="L31" i="3" s="1"/>
  <c r="J25" i="3"/>
  <c r="L25" i="3" s="1"/>
  <c r="I26" i="3"/>
  <c r="I21" i="3"/>
  <c r="J20" i="3"/>
  <c r="K20" i="3"/>
  <c r="L19" i="3"/>
  <c r="I5" i="3"/>
  <c r="J4" i="3"/>
  <c r="L4" i="3" s="1"/>
  <c r="J21" i="3" l="1"/>
  <c r="J23" i="3"/>
  <c r="N23" i="3" s="1"/>
  <c r="L20" i="3"/>
  <c r="K21" i="3"/>
  <c r="J38" i="3"/>
  <c r="L38" i="3" s="1"/>
  <c r="I39" i="3"/>
  <c r="I33" i="3"/>
  <c r="J32" i="3"/>
  <c r="L32" i="3" s="1"/>
  <c r="J26" i="3"/>
  <c r="L26" i="3" s="1"/>
  <c r="I27" i="3"/>
  <c r="J5" i="3"/>
  <c r="L5" i="3" s="1"/>
  <c r="I6" i="3"/>
  <c r="J33" i="3" l="1"/>
  <c r="L33" i="3" s="1"/>
  <c r="J35" i="3"/>
  <c r="N35" i="3" s="1"/>
  <c r="J27" i="3"/>
  <c r="L27" i="3" s="1"/>
  <c r="J29" i="3"/>
  <c r="N29" i="3" s="1"/>
  <c r="L21" i="3"/>
  <c r="J39" i="3"/>
  <c r="L39" i="3" s="1"/>
  <c r="J41" i="3"/>
  <c r="N41" i="3" s="1"/>
  <c r="I7" i="3"/>
  <c r="J6" i="3"/>
  <c r="L6" i="3" s="1"/>
  <c r="J7" i="3" l="1"/>
  <c r="L7" i="3" s="1"/>
  <c r="I8" i="3"/>
  <c r="I9" i="3" l="1"/>
  <c r="J8" i="3"/>
  <c r="L8" i="3" s="1"/>
  <c r="J9" i="3" l="1"/>
  <c r="L9" i="3" s="1"/>
  <c r="I10" i="3"/>
  <c r="I11" i="3" l="1"/>
  <c r="J10" i="3"/>
  <c r="L10" i="3" s="1"/>
  <c r="J11" i="3" l="1"/>
  <c r="L11" i="3" s="1"/>
  <c r="I12" i="3"/>
  <c r="I13" i="3" l="1"/>
  <c r="J12" i="3"/>
  <c r="L12" i="3" s="1"/>
  <c r="J13" i="3" l="1"/>
  <c r="L13" i="3" s="1"/>
  <c r="I14" i="3"/>
  <c r="I15" i="3" l="1"/>
  <c r="J14" i="3"/>
  <c r="L14" i="3" s="1"/>
  <c r="J15" i="3" l="1"/>
  <c r="L15" i="3" s="1"/>
  <c r="J17" i="3"/>
  <c r="N17" i="3" s="1"/>
  <c r="N44" i="3" s="1"/>
  <c r="K44" i="3" s="1"/>
</calcChain>
</file>

<file path=xl/sharedStrings.xml><?xml version="1.0" encoding="utf-8"?>
<sst xmlns="http://schemas.openxmlformats.org/spreadsheetml/2006/main" count="27" uniqueCount="26">
  <si>
    <t>BTC</t>
  </si>
  <si>
    <t>ADA</t>
  </si>
  <si>
    <t>XRP</t>
  </si>
  <si>
    <t>TRX</t>
  </si>
  <si>
    <t>HOT</t>
  </si>
  <si>
    <t>COIN</t>
  </si>
  <si>
    <t>VALUE Remaining</t>
  </si>
  <si>
    <t>TOTAL SELL VALUE</t>
  </si>
  <si>
    <t>TOTAL SOLD</t>
  </si>
  <si>
    <t>TOTAL $ VALUE ORIG HOLDINGS</t>
  </si>
  <si>
    <t>YEAR?</t>
  </si>
  <si>
    <t>TOTAL SOLD +REMAINING</t>
  </si>
  <si>
    <t>COIN Remaining</t>
  </si>
  <si>
    <t>COINS TO SELL</t>
  </si>
  <si>
    <t>USD            SELL LEVEL</t>
  </si>
  <si>
    <t>TOTAL VALUE SOLD  =</t>
  </si>
  <si>
    <t>+ UNSOLD  =</t>
  </si>
  <si>
    <t>XRP TOTALS</t>
  </si>
  <si>
    <t>ADA TOTALS</t>
  </si>
  <si>
    <t>TRX TOTALS</t>
  </si>
  <si>
    <t>HOT TOTALS</t>
  </si>
  <si>
    <t>BTC TOTALS</t>
  </si>
  <si>
    <t>TOTAL COIN</t>
  </si>
  <si>
    <r>
      <t xml:space="preserve">Adjust </t>
    </r>
    <r>
      <rPr>
        <i/>
        <sz val="12"/>
        <rFont val="Gotham Bold"/>
      </rPr>
      <t>"Coin", "Total Coin", "Coins to Sell"</t>
    </r>
    <r>
      <rPr>
        <sz val="12"/>
        <rFont val="Gotham Bold"/>
      </rPr>
      <t xml:space="preserve"> and </t>
    </r>
    <r>
      <rPr>
        <i/>
        <sz val="12"/>
        <rFont val="Gotham Bold"/>
      </rPr>
      <t>"USD Sell Level"</t>
    </r>
    <r>
      <rPr>
        <sz val="12"/>
        <rFont val="Gotham Bold"/>
      </rPr>
      <t xml:space="preserve">  to your data. Do not edit Columns F, I, J, K, or L</t>
    </r>
  </si>
  <si>
    <t>USD        AVG BUY</t>
  </si>
  <si>
    <t xml:space="preserve">CRYPTO EXIT STRATEGY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</si>
</sst>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.0000"/>
    <numFmt numFmtId="166" formatCode="0.000000"/>
    <numFmt numFmtId="167" formatCode="&quot;$&quot;#,##0"/>
  </numFmts>
  <fonts count="2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Gotham Bold"/>
    </font>
    <font>
      <i/>
      <sz val="12"/>
      <color theme="9" tint="0.79998168889431442"/>
      <name val="Calibri"/>
      <family val="2"/>
      <scheme val="minor"/>
    </font>
    <font>
      <i/>
      <sz val="12"/>
      <color theme="9" tint="0.79998168889431442"/>
      <name val="Gotham Bold"/>
    </font>
    <font>
      <b/>
      <i/>
      <sz val="12"/>
      <color indexed="8"/>
      <name val="Calibri"/>
      <family val="2"/>
      <scheme val="minor"/>
    </font>
    <font>
      <sz val="12"/>
      <color theme="9" tint="0.79998168889431442"/>
      <name val="Gotham Bold"/>
    </font>
    <font>
      <b/>
      <sz val="12"/>
      <color indexed="8"/>
      <name val="Calibri"/>
      <family val="2"/>
      <scheme val="minor"/>
    </font>
    <font>
      <b/>
      <i/>
      <sz val="12"/>
      <color theme="0"/>
      <name val="Gotham Bold"/>
    </font>
    <font>
      <b/>
      <sz val="12"/>
      <color theme="9" tint="0.79998168889431442"/>
      <name val="Gotham Bold"/>
    </font>
    <font>
      <i/>
      <sz val="12"/>
      <color theme="0" tint="-0.249977111117893"/>
      <name val="Gotham Bold"/>
    </font>
    <font>
      <sz val="12"/>
      <color theme="0"/>
      <name val="Gotham Bold"/>
    </font>
    <font>
      <sz val="12"/>
      <color theme="9" tint="-0.249977111117893"/>
      <name val="Gotham Bold"/>
    </font>
    <font>
      <sz val="12"/>
      <color indexed="8"/>
      <name val="Calibri"/>
      <family val="2"/>
      <scheme val="minor"/>
    </font>
    <font>
      <sz val="12"/>
      <color indexed="8"/>
      <name val="Gotham Bold"/>
    </font>
    <font>
      <b/>
      <i/>
      <sz val="12"/>
      <color theme="9" tint="0.79998168889431442"/>
      <name val="Gotham Bold"/>
    </font>
    <font>
      <b/>
      <i/>
      <sz val="12"/>
      <color theme="9" tint="-0.249977111117893"/>
      <name val="Gotham Bold"/>
    </font>
    <font>
      <sz val="12"/>
      <name val="Gotham Bold"/>
    </font>
    <font>
      <b/>
      <i/>
      <sz val="12"/>
      <color theme="0" tint="-0.249977111117893"/>
      <name val="Gotham Bold"/>
    </font>
    <font>
      <i/>
      <sz val="12"/>
      <name val="Gotham Bold"/>
    </font>
    <font>
      <sz val="18"/>
      <color indexed="8"/>
      <name val="Calibri"/>
      <family val="2"/>
      <scheme val="minor"/>
    </font>
    <font>
      <sz val="26"/>
      <color theme="9" tint="0.79998168889431442"/>
      <name val="Gotham Bold"/>
    </font>
    <font>
      <b/>
      <i/>
      <sz val="18"/>
      <color theme="9" tint="0.79998168889431442"/>
      <name val="Gotham Bold"/>
    </font>
    <font>
      <b/>
      <i/>
      <sz val="18"/>
      <color theme="0"/>
      <name val="Gotham Bold"/>
    </font>
    <font>
      <b/>
      <i/>
      <sz val="18"/>
      <color theme="9" tint="-0.249977111117893"/>
      <name val="Gotham Bold"/>
    </font>
    <font>
      <sz val="18"/>
      <color theme="9" tint="0.7999816888943144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200"/>
        <bgColor indexed="64"/>
      </patternFill>
    </fill>
    <fill>
      <patternFill patternType="solid">
        <fgColor rgb="FF17171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4" borderId="0" applyNumberFormat="0" applyBorder="0" applyAlignment="0" applyProtection="0"/>
  </cellStyleXfs>
  <cellXfs count="73">
    <xf numFmtId="0" fontId="0" fillId="0" borderId="0" xfId="0"/>
    <xf numFmtId="0" fontId="9" fillId="5" borderId="1" xfId="1" applyFont="1" applyFill="1" applyBorder="1" applyAlignment="1">
      <alignment horizontal="center" wrapText="1"/>
    </xf>
    <xf numFmtId="0" fontId="8" fillId="0" borderId="0" xfId="0" applyFont="1" applyAlignment="1">
      <alignment wrapText="1"/>
    </xf>
    <xf numFmtId="0" fontId="7" fillId="5" borderId="0" xfId="0" applyNumberFormat="1" applyFont="1" applyFill="1" applyAlignment="1">
      <alignment horizontal="center"/>
    </xf>
    <xf numFmtId="0" fontId="12" fillId="5" borderId="0" xfId="0" applyNumberFormat="1" applyFont="1" applyFill="1" applyAlignment="1">
      <alignment horizontal="center"/>
    </xf>
    <xf numFmtId="1" fontId="13" fillId="7" borderId="0" xfId="0" applyNumberFormat="1" applyFont="1" applyFill="1" applyAlignment="1">
      <alignment horizontal="center"/>
    </xf>
    <xf numFmtId="167" fontId="12" fillId="6" borderId="8" xfId="0" applyNumberFormat="1" applyFont="1" applyFill="1" applyBorder="1" applyAlignment="1">
      <alignment horizontal="right" indent="1"/>
    </xf>
    <xf numFmtId="1" fontId="12" fillId="6" borderId="7" xfId="0" applyNumberFormat="1" applyFont="1" applyFill="1" applyBorder="1" applyAlignment="1">
      <alignment horizontal="center"/>
    </xf>
    <xf numFmtId="167" fontId="12" fillId="6" borderId="0" xfId="0" applyNumberFormat="1" applyFont="1" applyFill="1" applyBorder="1" applyAlignment="1">
      <alignment horizontal="right" indent="1"/>
    </xf>
    <xf numFmtId="0" fontId="14" fillId="0" borderId="0" xfId="0" applyFont="1"/>
    <xf numFmtId="166" fontId="13" fillId="7" borderId="0" xfId="0" applyNumberFormat="1" applyFont="1" applyFill="1" applyAlignment="1">
      <alignment horizontal="center"/>
    </xf>
    <xf numFmtId="0" fontId="7" fillId="5" borderId="0" xfId="0" applyFont="1" applyFill="1"/>
    <xf numFmtId="0" fontId="12" fillId="5" borderId="0" xfId="0" applyFont="1" applyFill="1" applyAlignment="1">
      <alignment horizontal="center"/>
    </xf>
    <xf numFmtId="167" fontId="12" fillId="6" borderId="5" xfId="0" applyNumberFormat="1" applyFont="1" applyFill="1" applyBorder="1" applyAlignment="1">
      <alignment horizontal="right" indent="1"/>
    </xf>
    <xf numFmtId="167" fontId="15" fillId="6" borderId="0" xfId="0" applyNumberFormat="1" applyFont="1" applyFill="1" applyBorder="1" applyAlignment="1">
      <alignment horizontal="right" indent="1"/>
    </xf>
    <xf numFmtId="0" fontId="9" fillId="9" borderId="0" xfId="1" applyFont="1" applyFill="1" applyBorder="1" applyAlignment="1">
      <alignment horizontal="center" vertical="center" wrapText="1"/>
    </xf>
    <xf numFmtId="167" fontId="9" fillId="9" borderId="8" xfId="0" applyNumberFormat="1" applyFont="1" applyFill="1" applyBorder="1" applyAlignment="1">
      <alignment horizontal="right" vertical="center"/>
    </xf>
    <xf numFmtId="3" fontId="9" fillId="9" borderId="6" xfId="0" applyNumberFormat="1" applyFont="1" applyFill="1" applyBorder="1" applyAlignment="1">
      <alignment horizontal="center" vertical="center"/>
    </xf>
    <xf numFmtId="167" fontId="9" fillId="9" borderId="0" xfId="0" applyNumberFormat="1" applyFont="1" applyFill="1" applyAlignment="1">
      <alignment horizontal="right" vertical="center"/>
    </xf>
    <xf numFmtId="167" fontId="16" fillId="9" borderId="0" xfId="0" applyNumberFormat="1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166" fontId="13" fillId="7" borderId="0" xfId="0" applyNumberFormat="1" applyFont="1" applyFill="1" applyBorder="1" applyAlignment="1">
      <alignment horizontal="center"/>
    </xf>
    <xf numFmtId="164" fontId="12" fillId="6" borderId="8" xfId="0" applyNumberFormat="1" applyFont="1" applyFill="1" applyBorder="1" applyAlignment="1">
      <alignment horizontal="right" indent="1"/>
    </xf>
    <xf numFmtId="165" fontId="9" fillId="11" borderId="0" xfId="2" applyNumberFormat="1" applyFont="1" applyFill="1" applyBorder="1" applyAlignment="1">
      <alignment vertical="center"/>
    </xf>
    <xf numFmtId="165" fontId="9" fillId="11" borderId="0" xfId="2" applyNumberFormat="1" applyFont="1" applyFill="1" applyBorder="1" applyAlignment="1">
      <alignment horizontal="center" vertical="center"/>
    </xf>
    <xf numFmtId="167" fontId="9" fillId="11" borderId="0" xfId="2" applyNumberFormat="1" applyFont="1" applyFill="1" applyBorder="1" applyAlignment="1">
      <alignment vertical="center"/>
    </xf>
    <xf numFmtId="167" fontId="16" fillId="11" borderId="0" xfId="0" applyNumberFormat="1" applyFont="1" applyFill="1" applyAlignment="1">
      <alignment vertical="center"/>
    </xf>
    <xf numFmtId="0" fontId="7" fillId="0" borderId="0" xfId="0" applyFont="1"/>
    <xf numFmtId="0" fontId="14" fillId="0" borderId="0" xfId="0" applyFont="1" applyAlignment="1">
      <alignment horizontal="center"/>
    </xf>
    <xf numFmtId="167" fontId="14" fillId="0" borderId="0" xfId="0" applyNumberFormat="1" applyFont="1"/>
    <xf numFmtId="2" fontId="12" fillId="6" borderId="7" xfId="0" applyNumberFormat="1" applyFont="1" applyFill="1" applyBorder="1" applyAlignment="1">
      <alignment horizontal="center"/>
    </xf>
    <xf numFmtId="165" fontId="12" fillId="8" borderId="5" xfId="2" applyNumberFormat="1" applyFont="1" applyFill="1" applyBorder="1" applyAlignment="1">
      <alignment horizontal="left" indent="1"/>
    </xf>
    <xf numFmtId="165" fontId="9" fillId="9" borderId="5" xfId="2" applyNumberFormat="1" applyFont="1" applyFill="1" applyBorder="1" applyAlignment="1">
      <alignment horizontal="left" vertical="center" indent="1"/>
    </xf>
    <xf numFmtId="164" fontId="12" fillId="8" borderId="5" xfId="2" applyNumberFormat="1" applyFont="1" applyFill="1" applyBorder="1" applyAlignment="1">
      <alignment horizontal="left" indent="1"/>
    </xf>
    <xf numFmtId="165" fontId="9" fillId="11" borderId="0" xfId="2" applyNumberFormat="1" applyFont="1" applyFill="1" applyBorder="1" applyAlignment="1">
      <alignment horizontal="left" vertical="center" indent="1"/>
    </xf>
    <xf numFmtId="0" fontId="14" fillId="0" borderId="0" xfId="0" applyFont="1" applyAlignment="1">
      <alignment horizontal="left" indent="1"/>
    </xf>
    <xf numFmtId="0" fontId="16" fillId="9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5" borderId="4" xfId="1" applyFont="1" applyFill="1" applyBorder="1" applyAlignment="1" applyProtection="1">
      <alignment horizontal="center" wrapText="1"/>
    </xf>
    <xf numFmtId="164" fontId="5" fillId="3" borderId="0" xfId="0" applyNumberFormat="1" applyFont="1" applyFill="1" applyAlignment="1" applyProtection="1">
      <alignment horizontal="right" indent="1"/>
    </xf>
    <xf numFmtId="167" fontId="9" fillId="9" borderId="8" xfId="0" applyNumberFormat="1" applyFont="1" applyFill="1" applyBorder="1" applyAlignment="1" applyProtection="1">
      <alignment horizontal="right" vertical="center"/>
    </xf>
    <xf numFmtId="0" fontId="3" fillId="5" borderId="2" xfId="1" applyFont="1" applyFill="1" applyBorder="1" applyAlignment="1" applyProtection="1">
      <alignment horizontal="center" wrapText="1"/>
    </xf>
    <xf numFmtId="0" fontId="3" fillId="5" borderId="1" xfId="1" applyFont="1" applyFill="1" applyBorder="1" applyAlignment="1" applyProtection="1">
      <alignment horizontal="center" wrapText="1"/>
    </xf>
    <xf numFmtId="0" fontId="19" fillId="5" borderId="1" xfId="1" applyFont="1" applyFill="1" applyBorder="1" applyAlignment="1" applyProtection="1">
      <alignment horizontal="center" wrapText="1"/>
    </xf>
    <xf numFmtId="1" fontId="13" fillId="7" borderId="6" xfId="0" applyNumberFormat="1" applyFont="1" applyFill="1" applyBorder="1" applyAlignment="1" applyProtection="1">
      <alignment horizontal="center"/>
    </xf>
    <xf numFmtId="167" fontId="13" fillId="7" borderId="0" xfId="0" applyNumberFormat="1" applyFont="1" applyFill="1" applyAlignment="1" applyProtection="1">
      <alignment horizontal="center"/>
    </xf>
    <xf numFmtId="167" fontId="5" fillId="10" borderId="0" xfId="0" applyNumberFormat="1" applyFont="1" applyFill="1" applyAlignment="1" applyProtection="1">
      <alignment horizontal="center"/>
    </xf>
    <xf numFmtId="0" fontId="4" fillId="10" borderId="0" xfId="0" applyFont="1" applyFill="1" applyProtection="1"/>
    <xf numFmtId="1" fontId="17" fillId="9" borderId="6" xfId="0" applyNumberFormat="1" applyFont="1" applyFill="1" applyBorder="1" applyAlignment="1" applyProtection="1">
      <alignment horizontal="center" vertical="center"/>
    </xf>
    <xf numFmtId="167" fontId="16" fillId="9" borderId="0" xfId="0" applyNumberFormat="1" applyFont="1" applyFill="1" applyAlignment="1" applyProtection="1">
      <alignment horizontal="center" vertical="center"/>
    </xf>
    <xf numFmtId="167" fontId="6" fillId="9" borderId="0" xfId="0" applyNumberFormat="1" applyFont="1" applyFill="1" applyAlignment="1" applyProtection="1">
      <alignment vertical="center"/>
    </xf>
    <xf numFmtId="0" fontId="6" fillId="9" borderId="0" xfId="0" applyFont="1" applyFill="1" applyAlignment="1" applyProtection="1">
      <alignment vertical="center"/>
    </xf>
    <xf numFmtId="167" fontId="7" fillId="7" borderId="0" xfId="0" applyNumberFormat="1" applyFont="1" applyFill="1" applyAlignment="1" applyProtection="1">
      <alignment horizontal="center"/>
    </xf>
    <xf numFmtId="0" fontId="10" fillId="5" borderId="3" xfId="1" applyFont="1" applyFill="1" applyBorder="1" applyAlignment="1" applyProtection="1">
      <alignment horizontal="center" wrapText="1"/>
    </xf>
    <xf numFmtId="0" fontId="3" fillId="5" borderId="9" xfId="1" applyFont="1" applyFill="1" applyBorder="1" applyAlignment="1" applyProtection="1">
      <alignment horizontal="center" wrapText="1"/>
    </xf>
    <xf numFmtId="0" fontId="3" fillId="5" borderId="11" xfId="1" applyFont="1" applyFill="1" applyBorder="1" applyAlignment="1" applyProtection="1">
      <alignment horizontal="center" wrapText="1"/>
    </xf>
    <xf numFmtId="0" fontId="3" fillId="5" borderId="10" xfId="1" applyFont="1" applyFill="1" applyBorder="1" applyAlignment="1" applyProtection="1">
      <alignment horizontal="center" wrapText="1"/>
    </xf>
    <xf numFmtId="0" fontId="7" fillId="5" borderId="0" xfId="0" applyFont="1" applyFill="1" applyAlignment="1">
      <alignment horizontal="center"/>
    </xf>
    <xf numFmtId="0" fontId="22" fillId="12" borderId="0" xfId="0" applyFont="1" applyFill="1" applyAlignment="1">
      <alignment horizontal="right" vertical="center" indent="15"/>
    </xf>
    <xf numFmtId="0" fontId="0" fillId="0" borderId="0" xfId="0" applyAlignment="1">
      <alignment horizontal="right" vertical="center" indent="15"/>
    </xf>
    <xf numFmtId="0" fontId="18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3" fillId="11" borderId="0" xfId="1" applyFont="1" applyFill="1" applyBorder="1" applyAlignment="1">
      <alignment horizontal="center" vertical="center" wrapText="1"/>
    </xf>
    <xf numFmtId="0" fontId="21" fillId="11" borderId="0" xfId="0" applyFont="1" applyFill="1" applyAlignment="1">
      <alignment horizontal="center" vertical="center" wrapText="1"/>
    </xf>
    <xf numFmtId="165" fontId="24" fillId="11" borderId="0" xfId="2" applyNumberFormat="1" applyFont="1" applyFill="1" applyBorder="1" applyAlignment="1">
      <alignment horizontal="left" vertical="center" indent="1"/>
    </xf>
    <xf numFmtId="0" fontId="24" fillId="11" borderId="0" xfId="0" applyNumberFormat="1" applyFont="1" applyFill="1" applyBorder="1" applyAlignment="1">
      <alignment horizontal="center" vertical="center"/>
    </xf>
    <xf numFmtId="0" fontId="21" fillId="0" borderId="0" xfId="0" applyNumberFormat="1" applyFont="1" applyAlignment="1">
      <alignment horizontal="center" vertical="center"/>
    </xf>
    <xf numFmtId="167" fontId="24" fillId="11" borderId="0" xfId="0" applyNumberFormat="1" applyFont="1" applyFill="1" applyBorder="1" applyAlignment="1">
      <alignment horizontal="left" vertical="center"/>
    </xf>
    <xf numFmtId="167" fontId="21" fillId="0" borderId="0" xfId="0" applyNumberFormat="1" applyFont="1" applyAlignment="1">
      <alignment horizontal="left" vertical="center"/>
    </xf>
    <xf numFmtId="1" fontId="25" fillId="11" borderId="0" xfId="0" applyNumberFormat="1" applyFont="1" applyFill="1" applyBorder="1" applyAlignment="1">
      <alignment horizontal="center" vertical="center"/>
    </xf>
    <xf numFmtId="49" fontId="24" fillId="11" borderId="0" xfId="0" applyNumberFormat="1" applyFont="1" applyFill="1" applyBorder="1" applyAlignment="1">
      <alignment horizontal="right" vertical="center"/>
    </xf>
    <xf numFmtId="167" fontId="23" fillId="11" borderId="0" xfId="0" applyNumberFormat="1" applyFont="1" applyFill="1" applyBorder="1" applyAlignment="1">
      <alignment horizontal="left" vertical="center"/>
    </xf>
    <xf numFmtId="167" fontId="26" fillId="0" borderId="0" xfId="0" applyNumberFormat="1" applyFont="1" applyAlignment="1">
      <alignment horizontal="left" vertical="center"/>
    </xf>
  </cellXfs>
  <cellStyles count="3">
    <cellStyle name="60% - Accent6" xfId="2" builtinId="52"/>
    <cellStyle name="Accent1" xfId="1" builtinId="29"/>
    <cellStyle name="Normal" xfId="0" builtinId="0"/>
  </cellStyles>
  <dxfs count="0"/>
  <tableStyles count="0" defaultTableStyle="TableStyleMedium2" defaultPivotStyle="PivotStyleLight16"/>
  <colors>
    <mruColors>
      <color rgb="FF171717"/>
      <color rgb="FF002200"/>
      <color rgb="FFB80000"/>
      <color rgb="FF6AA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178949</xdr:colOff>
      <xdr:row>0</xdr:row>
      <xdr:rowOff>19050</xdr:rowOff>
    </xdr:from>
    <xdr:to>
      <xdr:col>11</xdr:col>
      <xdr:colOff>1295399</xdr:colOff>
      <xdr:row>0</xdr:row>
      <xdr:rowOff>761998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37D9DF-E722-41DB-BC57-30542FED7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7474" y="19050"/>
          <a:ext cx="1116450" cy="742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004BB-8434-461D-9AD3-F28A43595004}">
  <dimension ref="A1:N45"/>
  <sheetViews>
    <sheetView tabSelected="1" workbookViewId="0">
      <selection activeCell="P44" sqref="P44"/>
    </sheetView>
  </sheetViews>
  <sheetFormatPr defaultRowHeight="15.75" x14ac:dyDescent="0.25"/>
  <cols>
    <col min="1" max="1" width="10.5703125" style="27" customWidth="1"/>
    <col min="2" max="2" width="12.42578125" style="28" customWidth="1"/>
    <col min="3" max="3" width="28.140625" style="9" customWidth="1"/>
    <col min="4" max="4" width="16" style="35" customWidth="1"/>
    <col min="5" max="5" width="17.7109375" style="9" customWidth="1"/>
    <col min="6" max="6" width="26.7109375" style="9" customWidth="1"/>
    <col min="7" max="7" width="17.42578125" style="9" customWidth="1"/>
    <col min="8" max="8" width="23.7109375" style="9" customWidth="1"/>
    <col min="9" max="9" width="19.140625" style="9" customWidth="1"/>
    <col min="10" max="10" width="26.42578125" style="29" customWidth="1"/>
    <col min="11" max="11" width="24.7109375" style="9" customWidth="1"/>
    <col min="12" max="12" width="19.5703125" style="9" customWidth="1"/>
    <col min="13" max="13" width="17.28515625" style="9" hidden="1" customWidth="1"/>
    <col min="14" max="14" width="19.140625" style="9" hidden="1" customWidth="1"/>
    <col min="15" max="16384" width="9.140625" style="9"/>
  </cols>
  <sheetData>
    <row r="1" spans="1:14" ht="61.5" customHeight="1" x14ac:dyDescent="0.25">
      <c r="A1" s="58" t="s">
        <v>25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s="20" customFormat="1" ht="27.75" customHeight="1" x14ac:dyDescent="0.25">
      <c r="A2" s="60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4" s="2" customFormat="1" ht="69" customHeight="1" x14ac:dyDescent="0.25">
      <c r="A3" s="53" t="s">
        <v>5</v>
      </c>
      <c r="B3" s="41" t="s">
        <v>10</v>
      </c>
      <c r="C3" s="42" t="s">
        <v>22</v>
      </c>
      <c r="D3" s="54" t="s">
        <v>24</v>
      </c>
      <c r="E3" s="55" t="s">
        <v>14</v>
      </c>
      <c r="F3" s="38" t="s">
        <v>9</v>
      </c>
      <c r="G3" s="56" t="s">
        <v>13</v>
      </c>
      <c r="H3" s="54" t="s">
        <v>7</v>
      </c>
      <c r="I3" s="41" t="s">
        <v>12</v>
      </c>
      <c r="J3" s="42" t="s">
        <v>6</v>
      </c>
      <c r="K3" s="42" t="s">
        <v>8</v>
      </c>
      <c r="L3" s="43" t="s">
        <v>11</v>
      </c>
      <c r="M3" s="1"/>
      <c r="N3" s="1" t="s">
        <v>6</v>
      </c>
    </row>
    <row r="4" spans="1:14" x14ac:dyDescent="0.25">
      <c r="A4" s="3" t="s">
        <v>2</v>
      </c>
      <c r="B4" s="4">
        <v>2019</v>
      </c>
      <c r="C4" s="5">
        <v>20000</v>
      </c>
      <c r="D4" s="31">
        <v>0.4</v>
      </c>
      <c r="E4" s="6">
        <v>5</v>
      </c>
      <c r="F4" s="39">
        <f>PRODUCT(E4,C4)</f>
        <v>100000</v>
      </c>
      <c r="G4" s="7">
        <v>0</v>
      </c>
      <c r="H4" s="8">
        <f t="shared" ref="H4:H15" si="0">PRODUCT(E4,G4)</f>
        <v>0</v>
      </c>
      <c r="I4" s="44">
        <f>SUM(C4-G4)</f>
        <v>20000</v>
      </c>
      <c r="J4" s="45">
        <f t="shared" ref="J4:J15" si="1">PRODUCT(I4,E4)</f>
        <v>100000</v>
      </c>
      <c r="K4" s="45">
        <f>SUM(H3,H4)</f>
        <v>0</v>
      </c>
      <c r="L4" s="46">
        <f t="shared" ref="L4:L15" si="2">SUM(J4:K4)</f>
        <v>100000</v>
      </c>
    </row>
    <row r="5" spans="1:14" x14ac:dyDescent="0.25">
      <c r="A5" s="3"/>
      <c r="B5" s="4"/>
      <c r="C5" s="10"/>
      <c r="D5" s="31"/>
      <c r="E5" s="6">
        <v>10</v>
      </c>
      <c r="F5" s="39">
        <f>PRODUCT(E5,C4)</f>
        <v>200000</v>
      </c>
      <c r="G5" s="7">
        <v>2000</v>
      </c>
      <c r="H5" s="8">
        <f t="shared" si="0"/>
        <v>20000</v>
      </c>
      <c r="I5" s="44">
        <f t="shared" ref="I5:I15" si="3">SUM(I4-G5)</f>
        <v>18000</v>
      </c>
      <c r="J5" s="45">
        <f t="shared" si="1"/>
        <v>180000</v>
      </c>
      <c r="K5" s="45">
        <f t="shared" ref="K5:K15" si="4">SUM(K4,H5)</f>
        <v>20000</v>
      </c>
      <c r="L5" s="46">
        <f t="shared" si="2"/>
        <v>200000</v>
      </c>
    </row>
    <row r="6" spans="1:14" x14ac:dyDescent="0.25">
      <c r="A6" s="11"/>
      <c r="B6" s="12">
        <v>2020</v>
      </c>
      <c r="C6" s="10"/>
      <c r="D6" s="31"/>
      <c r="E6" s="6">
        <v>20</v>
      </c>
      <c r="F6" s="39">
        <f>PRODUCT(E6,C4)</f>
        <v>400000</v>
      </c>
      <c r="G6" s="7">
        <v>0</v>
      </c>
      <c r="H6" s="8">
        <f t="shared" si="0"/>
        <v>0</v>
      </c>
      <c r="I6" s="44">
        <f t="shared" si="3"/>
        <v>18000</v>
      </c>
      <c r="J6" s="45">
        <f t="shared" si="1"/>
        <v>360000</v>
      </c>
      <c r="K6" s="45">
        <f t="shared" si="4"/>
        <v>20000</v>
      </c>
      <c r="L6" s="46">
        <f t="shared" si="2"/>
        <v>380000</v>
      </c>
    </row>
    <row r="7" spans="1:14" x14ac:dyDescent="0.25">
      <c r="A7" s="11"/>
      <c r="B7" s="12">
        <v>2021</v>
      </c>
      <c r="C7" s="10"/>
      <c r="D7" s="31"/>
      <c r="E7" s="6">
        <v>35</v>
      </c>
      <c r="F7" s="39">
        <f>PRODUCT(C4,E7)</f>
        <v>700000</v>
      </c>
      <c r="G7" s="7">
        <v>2000</v>
      </c>
      <c r="H7" s="8">
        <f t="shared" si="0"/>
        <v>70000</v>
      </c>
      <c r="I7" s="44">
        <f t="shared" si="3"/>
        <v>16000</v>
      </c>
      <c r="J7" s="45">
        <f t="shared" si="1"/>
        <v>560000</v>
      </c>
      <c r="K7" s="45">
        <f t="shared" si="4"/>
        <v>90000</v>
      </c>
      <c r="L7" s="46">
        <f t="shared" si="2"/>
        <v>650000</v>
      </c>
    </row>
    <row r="8" spans="1:14" x14ac:dyDescent="0.25">
      <c r="A8" s="11"/>
      <c r="B8" s="12">
        <v>2023</v>
      </c>
      <c r="C8" s="10"/>
      <c r="D8" s="31"/>
      <c r="E8" s="6">
        <v>50</v>
      </c>
      <c r="F8" s="39">
        <f>PRODUCT(C4,E8)</f>
        <v>1000000</v>
      </c>
      <c r="G8" s="7">
        <v>0</v>
      </c>
      <c r="H8" s="8">
        <f t="shared" si="0"/>
        <v>0</v>
      </c>
      <c r="I8" s="44">
        <f t="shared" si="3"/>
        <v>16000</v>
      </c>
      <c r="J8" s="45">
        <f t="shared" si="1"/>
        <v>800000</v>
      </c>
      <c r="K8" s="45">
        <f t="shared" si="4"/>
        <v>90000</v>
      </c>
      <c r="L8" s="46">
        <f t="shared" si="2"/>
        <v>890000</v>
      </c>
    </row>
    <row r="9" spans="1:14" x14ac:dyDescent="0.25">
      <c r="A9" s="11"/>
      <c r="B9" s="12">
        <v>2025</v>
      </c>
      <c r="C9" s="10"/>
      <c r="D9" s="31"/>
      <c r="E9" s="6">
        <v>65</v>
      </c>
      <c r="F9" s="39">
        <f>PRODUCT(C4,E9)</f>
        <v>1300000</v>
      </c>
      <c r="G9" s="7">
        <v>15500</v>
      </c>
      <c r="H9" s="8">
        <f t="shared" si="0"/>
        <v>1007500</v>
      </c>
      <c r="I9" s="44">
        <f t="shared" si="3"/>
        <v>500</v>
      </c>
      <c r="J9" s="45">
        <f t="shared" si="1"/>
        <v>32500</v>
      </c>
      <c r="K9" s="45">
        <f t="shared" si="4"/>
        <v>1097500</v>
      </c>
      <c r="L9" s="46">
        <f t="shared" si="2"/>
        <v>1130000</v>
      </c>
    </row>
    <row r="10" spans="1:14" x14ac:dyDescent="0.25">
      <c r="A10" s="11"/>
      <c r="B10" s="12">
        <v>2028</v>
      </c>
      <c r="C10" s="10"/>
      <c r="D10" s="31"/>
      <c r="E10" s="6">
        <v>80</v>
      </c>
      <c r="F10" s="39">
        <f>PRODUCT(C4,E10)</f>
        <v>1600000</v>
      </c>
      <c r="G10" s="7">
        <v>0</v>
      </c>
      <c r="H10" s="8">
        <f t="shared" si="0"/>
        <v>0</v>
      </c>
      <c r="I10" s="44">
        <f t="shared" si="3"/>
        <v>500</v>
      </c>
      <c r="J10" s="45">
        <f t="shared" si="1"/>
        <v>40000</v>
      </c>
      <c r="K10" s="45">
        <f t="shared" si="4"/>
        <v>1097500</v>
      </c>
      <c r="L10" s="46">
        <f t="shared" si="2"/>
        <v>1137500</v>
      </c>
    </row>
    <row r="11" spans="1:14" x14ac:dyDescent="0.25">
      <c r="A11" s="11"/>
      <c r="B11" s="12">
        <v>2030</v>
      </c>
      <c r="C11" s="10"/>
      <c r="D11" s="31"/>
      <c r="E11" s="6">
        <v>100</v>
      </c>
      <c r="F11" s="39">
        <f>PRODUCT(C4,E11)</f>
        <v>2000000</v>
      </c>
      <c r="G11" s="7">
        <v>0</v>
      </c>
      <c r="H11" s="8">
        <f t="shared" si="0"/>
        <v>0</v>
      </c>
      <c r="I11" s="44">
        <f t="shared" si="3"/>
        <v>500</v>
      </c>
      <c r="J11" s="45">
        <f t="shared" si="1"/>
        <v>50000</v>
      </c>
      <c r="K11" s="45">
        <f t="shared" si="4"/>
        <v>1097500</v>
      </c>
      <c r="L11" s="46">
        <f t="shared" si="2"/>
        <v>1147500</v>
      </c>
    </row>
    <row r="12" spans="1:14" x14ac:dyDescent="0.25">
      <c r="A12" s="11"/>
      <c r="B12" s="12"/>
      <c r="C12" s="10"/>
      <c r="D12" s="31"/>
      <c r="E12" s="6">
        <v>150</v>
      </c>
      <c r="F12" s="39">
        <f>PRODUCT(C4,E12)</f>
        <v>3000000</v>
      </c>
      <c r="G12" s="7">
        <v>0</v>
      </c>
      <c r="H12" s="8">
        <f t="shared" si="0"/>
        <v>0</v>
      </c>
      <c r="I12" s="44">
        <f t="shared" si="3"/>
        <v>500</v>
      </c>
      <c r="J12" s="45">
        <f t="shared" si="1"/>
        <v>75000</v>
      </c>
      <c r="K12" s="45">
        <f t="shared" si="4"/>
        <v>1097500</v>
      </c>
      <c r="L12" s="46">
        <f t="shared" si="2"/>
        <v>1172500</v>
      </c>
    </row>
    <row r="13" spans="1:14" x14ac:dyDescent="0.25">
      <c r="A13" s="11"/>
      <c r="B13" s="12"/>
      <c r="C13" s="10"/>
      <c r="D13" s="31"/>
      <c r="E13" s="6">
        <v>300</v>
      </c>
      <c r="F13" s="39">
        <f>PRODUCT(C4,E13)</f>
        <v>6000000</v>
      </c>
      <c r="G13" s="7">
        <v>0</v>
      </c>
      <c r="H13" s="8">
        <f t="shared" si="0"/>
        <v>0</v>
      </c>
      <c r="I13" s="44">
        <f t="shared" si="3"/>
        <v>500</v>
      </c>
      <c r="J13" s="45">
        <f t="shared" si="1"/>
        <v>150000</v>
      </c>
      <c r="K13" s="45">
        <f t="shared" si="4"/>
        <v>1097500</v>
      </c>
      <c r="L13" s="46">
        <f t="shared" si="2"/>
        <v>1247500</v>
      </c>
    </row>
    <row r="14" spans="1:14" x14ac:dyDescent="0.25">
      <c r="A14" s="11"/>
      <c r="B14" s="12"/>
      <c r="C14" s="10"/>
      <c r="D14" s="31"/>
      <c r="E14" s="6">
        <v>500</v>
      </c>
      <c r="F14" s="39">
        <f>PRODUCT(C4,E14)</f>
        <v>10000000</v>
      </c>
      <c r="G14" s="7">
        <v>0</v>
      </c>
      <c r="H14" s="8">
        <f t="shared" si="0"/>
        <v>0</v>
      </c>
      <c r="I14" s="44">
        <f t="shared" si="3"/>
        <v>500</v>
      </c>
      <c r="J14" s="45">
        <f t="shared" si="1"/>
        <v>250000</v>
      </c>
      <c r="K14" s="45">
        <f t="shared" si="4"/>
        <v>1097500</v>
      </c>
      <c r="L14" s="46">
        <f t="shared" si="2"/>
        <v>1347500</v>
      </c>
    </row>
    <row r="15" spans="1:14" x14ac:dyDescent="0.25">
      <c r="A15" s="11"/>
      <c r="B15" s="12"/>
      <c r="C15" s="10"/>
      <c r="D15" s="31"/>
      <c r="E15" s="6">
        <v>1000</v>
      </c>
      <c r="F15" s="39">
        <f>PRODUCT(C4,E15)</f>
        <v>20000000</v>
      </c>
      <c r="G15" s="7">
        <v>0</v>
      </c>
      <c r="H15" s="8">
        <f t="shared" si="0"/>
        <v>0</v>
      </c>
      <c r="I15" s="44">
        <f t="shared" si="3"/>
        <v>500</v>
      </c>
      <c r="J15" s="45">
        <f t="shared" si="1"/>
        <v>500000</v>
      </c>
      <c r="K15" s="45">
        <f t="shared" si="4"/>
        <v>1097500</v>
      </c>
      <c r="L15" s="46">
        <f t="shared" si="2"/>
        <v>1597500</v>
      </c>
    </row>
    <row r="16" spans="1:14" x14ac:dyDescent="0.25">
      <c r="A16" s="11"/>
      <c r="B16" s="12"/>
      <c r="C16" s="10"/>
      <c r="D16" s="31"/>
      <c r="E16" s="13"/>
      <c r="F16" s="39"/>
      <c r="G16" s="7"/>
      <c r="H16" s="14"/>
      <c r="I16" s="44"/>
      <c r="J16" s="45"/>
      <c r="K16" s="45"/>
      <c r="L16" s="47"/>
    </row>
    <row r="17" spans="1:14" s="20" customFormat="1" ht="36.75" customHeight="1" x14ac:dyDescent="0.25">
      <c r="A17" s="36" t="s">
        <v>17</v>
      </c>
      <c r="B17" s="37"/>
      <c r="C17" s="15"/>
      <c r="D17" s="32"/>
      <c r="E17" s="16"/>
      <c r="F17" s="40"/>
      <c r="G17" s="17">
        <f>SUM(G4:G16)</f>
        <v>19500</v>
      </c>
      <c r="H17" s="18">
        <f>SUM(H4:H16)</f>
        <v>1097500</v>
      </c>
      <c r="I17" s="48"/>
      <c r="J17" s="49">
        <f>PRODUCT(I15,E15)</f>
        <v>500000</v>
      </c>
      <c r="K17" s="50"/>
      <c r="L17" s="51"/>
      <c r="M17" s="18">
        <f>SUM(H17)</f>
        <v>1097500</v>
      </c>
      <c r="N17" s="19">
        <f>PRODUCT(J17)</f>
        <v>500000</v>
      </c>
    </row>
    <row r="18" spans="1:14" x14ac:dyDescent="0.25">
      <c r="A18" s="11"/>
      <c r="B18" s="12"/>
      <c r="C18" s="21"/>
      <c r="D18" s="31"/>
      <c r="E18" s="6"/>
      <c r="F18" s="39"/>
      <c r="G18" s="7"/>
      <c r="H18" s="8"/>
      <c r="I18" s="44"/>
      <c r="J18" s="45"/>
      <c r="K18" s="45"/>
      <c r="L18" s="46"/>
    </row>
    <row r="19" spans="1:14" x14ac:dyDescent="0.25">
      <c r="A19" s="57" t="s">
        <v>1</v>
      </c>
      <c r="B19" s="12">
        <v>2020</v>
      </c>
      <c r="C19" s="5">
        <v>20000</v>
      </c>
      <c r="D19" s="31">
        <v>0.06</v>
      </c>
      <c r="E19" s="22">
        <v>1.5</v>
      </c>
      <c r="F19" s="39">
        <f>PRODUCT(E19,C19)</f>
        <v>30000</v>
      </c>
      <c r="G19" s="7">
        <v>0</v>
      </c>
      <c r="H19" s="8">
        <f>PRODUCT(E19,G19)</f>
        <v>0</v>
      </c>
      <c r="I19" s="44">
        <f>SUM(C19-G19)</f>
        <v>20000</v>
      </c>
      <c r="J19" s="45">
        <f>PRODUCT(I19,E19)</f>
        <v>30000</v>
      </c>
      <c r="K19" s="45">
        <f t="shared" ref="K19" si="5">SUM(K18,H19)</f>
        <v>0</v>
      </c>
      <c r="L19" s="46">
        <f>SUM(J19:K19)</f>
        <v>30000</v>
      </c>
    </row>
    <row r="20" spans="1:14" x14ac:dyDescent="0.25">
      <c r="A20" s="11"/>
      <c r="B20" s="12">
        <v>2022</v>
      </c>
      <c r="C20" s="10"/>
      <c r="D20" s="31"/>
      <c r="E20" s="22">
        <v>4</v>
      </c>
      <c r="F20" s="39">
        <f>PRODUCT(E20,C19)</f>
        <v>80000</v>
      </c>
      <c r="G20" s="7">
        <v>10000</v>
      </c>
      <c r="H20" s="8">
        <f>PRODUCT(E20,G20)</f>
        <v>40000</v>
      </c>
      <c r="I20" s="44">
        <f>SUM(I19-G20)</f>
        <v>10000</v>
      </c>
      <c r="J20" s="45">
        <f>PRODUCT(I20,E20)</f>
        <v>40000</v>
      </c>
      <c r="K20" s="45">
        <f>SUM(K19,H20)</f>
        <v>40000</v>
      </c>
      <c r="L20" s="46">
        <f>SUM(J20:K20)</f>
        <v>80000</v>
      </c>
    </row>
    <row r="21" spans="1:14" x14ac:dyDescent="0.25">
      <c r="A21" s="11"/>
      <c r="B21" s="12">
        <v>2025</v>
      </c>
      <c r="C21" s="10"/>
      <c r="D21" s="31"/>
      <c r="E21" s="22">
        <v>10</v>
      </c>
      <c r="F21" s="39">
        <f>PRODUCT(E21,C19)</f>
        <v>200000</v>
      </c>
      <c r="G21" s="7">
        <v>10000</v>
      </c>
      <c r="H21" s="8">
        <f>PRODUCT(E21,G21)</f>
        <v>100000</v>
      </c>
      <c r="I21" s="44">
        <f>SUM(I20-G21)</f>
        <v>0</v>
      </c>
      <c r="J21" s="45">
        <f>PRODUCT(I21,E21)</f>
        <v>0</v>
      </c>
      <c r="K21" s="45">
        <f>SUM(K20,H21)</f>
        <v>140000</v>
      </c>
      <c r="L21" s="46">
        <f>SUM(J21:K21)</f>
        <v>140000</v>
      </c>
    </row>
    <row r="22" spans="1:14" x14ac:dyDescent="0.25">
      <c r="A22" s="11"/>
      <c r="B22" s="12"/>
      <c r="C22" s="10"/>
      <c r="D22" s="31"/>
      <c r="E22" s="13"/>
      <c r="F22" s="39"/>
      <c r="G22" s="7"/>
      <c r="H22" s="14"/>
      <c r="I22" s="44"/>
      <c r="J22" s="45"/>
      <c r="K22" s="45"/>
      <c r="L22" s="47"/>
    </row>
    <row r="23" spans="1:14" s="20" customFormat="1" ht="36.75" customHeight="1" x14ac:dyDescent="0.25">
      <c r="A23" s="36" t="s">
        <v>18</v>
      </c>
      <c r="B23" s="37"/>
      <c r="C23" s="15"/>
      <c r="D23" s="32"/>
      <c r="E23" s="16"/>
      <c r="F23" s="40"/>
      <c r="G23" s="17">
        <f>SUM(G19:G21)</f>
        <v>20000</v>
      </c>
      <c r="H23" s="18">
        <f>SUM(H19:H21)</f>
        <v>140000</v>
      </c>
      <c r="I23" s="48"/>
      <c r="J23" s="49">
        <f>PRODUCT(I21,E21)</f>
        <v>0</v>
      </c>
      <c r="K23" s="50"/>
      <c r="L23" s="51"/>
      <c r="M23" s="18">
        <f>SUM(H23)</f>
        <v>140000</v>
      </c>
      <c r="N23" s="19">
        <f>PRODUCT(J23)</f>
        <v>0</v>
      </c>
    </row>
    <row r="24" spans="1:14" x14ac:dyDescent="0.25">
      <c r="A24" s="11"/>
      <c r="B24" s="12"/>
      <c r="C24" s="21"/>
      <c r="D24" s="31"/>
      <c r="E24" s="6"/>
      <c r="F24" s="39"/>
      <c r="G24" s="7"/>
      <c r="H24" s="8"/>
      <c r="I24" s="44"/>
      <c r="J24" s="45"/>
      <c r="K24" s="45"/>
      <c r="L24" s="46"/>
    </row>
    <row r="25" spans="1:14" x14ac:dyDescent="0.25">
      <c r="A25" s="57" t="s">
        <v>3</v>
      </c>
      <c r="B25" s="12">
        <v>2020</v>
      </c>
      <c r="C25" s="5">
        <v>20000</v>
      </c>
      <c r="D25" s="31">
        <v>0.03</v>
      </c>
      <c r="E25" s="22">
        <v>1</v>
      </c>
      <c r="F25" s="39">
        <f>PRODUCT(E25,C25)</f>
        <v>20000</v>
      </c>
      <c r="G25" s="7">
        <v>0</v>
      </c>
      <c r="H25" s="8">
        <f>PRODUCT(E25,G25)</f>
        <v>0</v>
      </c>
      <c r="I25" s="44">
        <f>SUM(C25-G25)</f>
        <v>20000</v>
      </c>
      <c r="J25" s="45">
        <f>PRODUCT(I25,E25)</f>
        <v>20000</v>
      </c>
      <c r="K25" s="45">
        <f t="shared" ref="K25" si="6">SUM(K24,H25)</f>
        <v>0</v>
      </c>
      <c r="L25" s="46">
        <f>SUM(J25:K25)</f>
        <v>20000</v>
      </c>
    </row>
    <row r="26" spans="1:14" x14ac:dyDescent="0.25">
      <c r="A26" s="11"/>
      <c r="B26" s="12">
        <v>2022</v>
      </c>
      <c r="C26" s="10"/>
      <c r="D26" s="31"/>
      <c r="E26" s="22">
        <v>3</v>
      </c>
      <c r="F26" s="39">
        <f>PRODUCT(E26,C25)</f>
        <v>60000</v>
      </c>
      <c r="G26" s="7">
        <v>10000</v>
      </c>
      <c r="H26" s="8">
        <f>PRODUCT(E26,G26)</f>
        <v>30000</v>
      </c>
      <c r="I26" s="44">
        <f>SUM(I25-G26)</f>
        <v>10000</v>
      </c>
      <c r="J26" s="45">
        <f>PRODUCT(I26,E26)</f>
        <v>30000</v>
      </c>
      <c r="K26" s="45">
        <f>SUM(K25,H26)</f>
        <v>30000</v>
      </c>
      <c r="L26" s="46">
        <f>SUM(J26:K26)</f>
        <v>60000</v>
      </c>
    </row>
    <row r="27" spans="1:14" x14ac:dyDescent="0.25">
      <c r="A27" s="11"/>
      <c r="B27" s="12">
        <v>2025</v>
      </c>
      <c r="C27" s="10"/>
      <c r="D27" s="31"/>
      <c r="E27" s="22">
        <v>5</v>
      </c>
      <c r="F27" s="39">
        <f>PRODUCT(E27,C25)</f>
        <v>100000</v>
      </c>
      <c r="G27" s="7">
        <v>10000</v>
      </c>
      <c r="H27" s="8">
        <f>PRODUCT(E27,G27)</f>
        <v>50000</v>
      </c>
      <c r="I27" s="44">
        <f>SUM(I26-G27)</f>
        <v>0</v>
      </c>
      <c r="J27" s="45">
        <f>PRODUCT(I27,E27)</f>
        <v>0</v>
      </c>
      <c r="K27" s="45">
        <f>SUM(K26,H27)</f>
        <v>80000</v>
      </c>
      <c r="L27" s="46">
        <f>SUM(J27:K27)</f>
        <v>80000</v>
      </c>
    </row>
    <row r="28" spans="1:14" x14ac:dyDescent="0.25">
      <c r="A28" s="11"/>
      <c r="B28" s="12"/>
      <c r="C28" s="10"/>
      <c r="D28" s="31"/>
      <c r="E28" s="13"/>
      <c r="F28" s="39"/>
      <c r="G28" s="7"/>
      <c r="H28" s="14"/>
      <c r="I28" s="44"/>
      <c r="J28" s="45"/>
      <c r="K28" s="45"/>
      <c r="L28" s="47"/>
    </row>
    <row r="29" spans="1:14" s="20" customFormat="1" ht="36.75" customHeight="1" x14ac:dyDescent="0.25">
      <c r="A29" s="36" t="s">
        <v>19</v>
      </c>
      <c r="B29" s="37"/>
      <c r="C29" s="15"/>
      <c r="D29" s="32"/>
      <c r="E29" s="16"/>
      <c r="F29" s="40"/>
      <c r="G29" s="17">
        <f>SUM(G25:G27)</f>
        <v>20000</v>
      </c>
      <c r="H29" s="18">
        <f>SUM(H25:H27)</f>
        <v>80000</v>
      </c>
      <c r="I29" s="48"/>
      <c r="J29" s="49">
        <f>PRODUCT(I27,E27)</f>
        <v>0</v>
      </c>
      <c r="K29" s="50"/>
      <c r="L29" s="51"/>
      <c r="M29" s="18">
        <f>SUM(H29)</f>
        <v>80000</v>
      </c>
      <c r="N29" s="19">
        <f>PRODUCT(J29)</f>
        <v>0</v>
      </c>
    </row>
    <row r="30" spans="1:14" x14ac:dyDescent="0.25">
      <c r="A30" s="11"/>
      <c r="B30" s="12"/>
      <c r="C30" s="21"/>
      <c r="D30" s="31"/>
      <c r="E30" s="6"/>
      <c r="F30" s="39"/>
      <c r="G30" s="7"/>
      <c r="H30" s="8"/>
      <c r="I30" s="44"/>
      <c r="J30" s="45"/>
      <c r="K30" s="45"/>
      <c r="L30" s="46"/>
    </row>
    <row r="31" spans="1:14" x14ac:dyDescent="0.25">
      <c r="A31" s="57" t="s">
        <v>4</v>
      </c>
      <c r="B31" s="12">
        <v>2020</v>
      </c>
      <c r="C31" s="5">
        <v>250000</v>
      </c>
      <c r="D31" s="31">
        <v>8.0000000000000004E-4</v>
      </c>
      <c r="E31" s="22">
        <v>0.1</v>
      </c>
      <c r="F31" s="39">
        <f>PRODUCT(E31,C31)</f>
        <v>25000</v>
      </c>
      <c r="G31" s="7">
        <v>0</v>
      </c>
      <c r="H31" s="8">
        <f>PRODUCT(E31,G31)</f>
        <v>0</v>
      </c>
      <c r="I31" s="44">
        <f>SUM(C31-G31)</f>
        <v>250000</v>
      </c>
      <c r="J31" s="45">
        <f>PRODUCT(I31,E31)</f>
        <v>25000</v>
      </c>
      <c r="K31" s="45">
        <f t="shared" ref="K31" si="7">SUM(K30,H31)</f>
        <v>0</v>
      </c>
      <c r="L31" s="46">
        <f>SUM(J31:K31)</f>
        <v>25000</v>
      </c>
    </row>
    <row r="32" spans="1:14" x14ac:dyDescent="0.25">
      <c r="A32" s="11"/>
      <c r="B32" s="12">
        <v>2025</v>
      </c>
      <c r="C32" s="10"/>
      <c r="D32" s="31"/>
      <c r="E32" s="22">
        <v>0.5</v>
      </c>
      <c r="F32" s="39">
        <f>PRODUCT(E32,C31)</f>
        <v>125000</v>
      </c>
      <c r="G32" s="7">
        <v>125000</v>
      </c>
      <c r="H32" s="8">
        <f>PRODUCT(E32,G32)</f>
        <v>62500</v>
      </c>
      <c r="I32" s="44">
        <f>SUM(I31-G32)</f>
        <v>125000</v>
      </c>
      <c r="J32" s="45">
        <f>PRODUCT(I32,E32)</f>
        <v>62500</v>
      </c>
      <c r="K32" s="45">
        <f>SUM(K31,H32)</f>
        <v>62500</v>
      </c>
      <c r="L32" s="46">
        <f>SUM(J32:K32)</f>
        <v>125000</v>
      </c>
    </row>
    <row r="33" spans="1:14" x14ac:dyDescent="0.25">
      <c r="A33" s="11"/>
      <c r="B33" s="12">
        <v>2030</v>
      </c>
      <c r="C33" s="10"/>
      <c r="D33" s="31"/>
      <c r="E33" s="22">
        <v>1</v>
      </c>
      <c r="F33" s="39">
        <f>PRODUCT(E33,C31)</f>
        <v>250000</v>
      </c>
      <c r="G33" s="7">
        <v>125000</v>
      </c>
      <c r="H33" s="8">
        <f>PRODUCT(E33,G33)</f>
        <v>125000</v>
      </c>
      <c r="I33" s="44">
        <f>SUM(I32-G33)</f>
        <v>0</v>
      </c>
      <c r="J33" s="45">
        <f>PRODUCT(I33,E33)</f>
        <v>0</v>
      </c>
      <c r="K33" s="45">
        <f>SUM(K32,H33)</f>
        <v>187500</v>
      </c>
      <c r="L33" s="46">
        <f>SUM(J33:K33)</f>
        <v>187500</v>
      </c>
    </row>
    <row r="34" spans="1:14" x14ac:dyDescent="0.25">
      <c r="A34" s="11"/>
      <c r="B34" s="12"/>
      <c r="C34" s="10"/>
      <c r="D34" s="31"/>
      <c r="E34" s="13"/>
      <c r="F34" s="39"/>
      <c r="G34" s="7"/>
      <c r="H34" s="14"/>
      <c r="I34" s="44"/>
      <c r="J34" s="45"/>
      <c r="K34" s="45"/>
      <c r="L34" s="47"/>
    </row>
    <row r="35" spans="1:14" s="20" customFormat="1" ht="36.75" customHeight="1" x14ac:dyDescent="0.25">
      <c r="A35" s="36" t="s">
        <v>20</v>
      </c>
      <c r="B35" s="37"/>
      <c r="C35" s="15"/>
      <c r="D35" s="32"/>
      <c r="E35" s="16"/>
      <c r="F35" s="40"/>
      <c r="G35" s="17">
        <f>SUM(G31:G33)</f>
        <v>250000</v>
      </c>
      <c r="H35" s="18">
        <f>SUM(H31:H33)</f>
        <v>187500</v>
      </c>
      <c r="I35" s="48"/>
      <c r="J35" s="49">
        <f>PRODUCT(I33,E33)</f>
        <v>0</v>
      </c>
      <c r="K35" s="50"/>
      <c r="L35" s="51"/>
      <c r="M35" s="18">
        <f>SUM(H35)</f>
        <v>187500</v>
      </c>
      <c r="N35" s="19">
        <f>PRODUCT(J35)</f>
        <v>0</v>
      </c>
    </row>
    <row r="36" spans="1:14" x14ac:dyDescent="0.25">
      <c r="A36" s="11"/>
      <c r="B36" s="12"/>
      <c r="C36" s="21"/>
      <c r="D36" s="31"/>
      <c r="E36" s="6"/>
      <c r="F36" s="39"/>
      <c r="G36" s="7"/>
      <c r="H36" s="8"/>
      <c r="I36" s="44"/>
      <c r="J36" s="52"/>
      <c r="K36" s="45"/>
      <c r="L36" s="46"/>
    </row>
    <row r="37" spans="1:14" x14ac:dyDescent="0.25">
      <c r="A37" s="57" t="s">
        <v>0</v>
      </c>
      <c r="B37" s="12">
        <v>2022</v>
      </c>
      <c r="C37" s="10">
        <v>1</v>
      </c>
      <c r="D37" s="33">
        <v>7000</v>
      </c>
      <c r="E37" s="6">
        <v>250000</v>
      </c>
      <c r="F37" s="39">
        <f>PRODUCT(E37,C37)</f>
        <v>250000</v>
      </c>
      <c r="G37" s="30">
        <v>0</v>
      </c>
      <c r="H37" s="8">
        <f>PRODUCT(E37,G37)</f>
        <v>0</v>
      </c>
      <c r="I37" s="44">
        <f>SUM(C37-G37)</f>
        <v>1</v>
      </c>
      <c r="J37" s="45">
        <f>PRODUCT(I37,E37)</f>
        <v>250000</v>
      </c>
      <c r="K37" s="45">
        <f t="shared" ref="K37" si="8">SUM(K36,H37)</f>
        <v>0</v>
      </c>
      <c r="L37" s="46">
        <f>SUM(J37:K37)</f>
        <v>250000</v>
      </c>
    </row>
    <row r="38" spans="1:14" x14ac:dyDescent="0.25">
      <c r="A38" s="11"/>
      <c r="B38" s="12">
        <v>2024</v>
      </c>
      <c r="C38" s="10"/>
      <c r="D38" s="31"/>
      <c r="E38" s="6">
        <v>500000</v>
      </c>
      <c r="F38" s="39">
        <f>PRODUCT(E38,C37)</f>
        <v>500000</v>
      </c>
      <c r="G38" s="30">
        <v>0.5</v>
      </c>
      <c r="H38" s="8">
        <f>PRODUCT(E38,G38)</f>
        <v>250000</v>
      </c>
      <c r="I38" s="44">
        <f>SUM(I37-G38)</f>
        <v>0.5</v>
      </c>
      <c r="J38" s="45">
        <f>PRODUCT(I38,E38)</f>
        <v>250000</v>
      </c>
      <c r="K38" s="45">
        <f>SUM(K37,H38)</f>
        <v>250000</v>
      </c>
      <c r="L38" s="46">
        <f>SUM(J38:K38)</f>
        <v>500000</v>
      </c>
    </row>
    <row r="39" spans="1:14" x14ac:dyDescent="0.25">
      <c r="A39" s="11"/>
      <c r="B39" s="12">
        <v>2030</v>
      </c>
      <c r="C39" s="10"/>
      <c r="D39" s="31"/>
      <c r="E39" s="6">
        <v>1000000</v>
      </c>
      <c r="F39" s="39">
        <f>PRODUCT(E39,C37)</f>
        <v>1000000</v>
      </c>
      <c r="G39" s="30">
        <v>0</v>
      </c>
      <c r="H39" s="8">
        <f>PRODUCT(E39,G39)</f>
        <v>0</v>
      </c>
      <c r="I39" s="44">
        <f>SUM(I38-G39)</f>
        <v>0.5</v>
      </c>
      <c r="J39" s="45">
        <f>PRODUCT(I39,E39)</f>
        <v>500000</v>
      </c>
      <c r="K39" s="45">
        <f>SUM(K38,H39)</f>
        <v>250000</v>
      </c>
      <c r="L39" s="46">
        <f>SUM(J39:K39)</f>
        <v>750000</v>
      </c>
    </row>
    <row r="40" spans="1:14" x14ac:dyDescent="0.25">
      <c r="A40" s="11"/>
      <c r="B40" s="12"/>
      <c r="C40" s="10"/>
      <c r="D40" s="31"/>
      <c r="E40" s="13"/>
      <c r="F40" s="39"/>
      <c r="G40" s="7"/>
      <c r="H40" s="14"/>
      <c r="I40" s="44"/>
      <c r="J40" s="45"/>
      <c r="K40" s="45"/>
      <c r="L40" s="47"/>
    </row>
    <row r="41" spans="1:14" s="20" customFormat="1" ht="36.75" customHeight="1" x14ac:dyDescent="0.25">
      <c r="A41" s="36" t="s">
        <v>21</v>
      </c>
      <c r="B41" s="37"/>
      <c r="C41" s="15"/>
      <c r="D41" s="32"/>
      <c r="E41" s="16"/>
      <c r="F41" s="40"/>
      <c r="G41" s="17">
        <f>SUM(G37:G39)</f>
        <v>0.5</v>
      </c>
      <c r="H41" s="18">
        <f>SUM(H37:H39)</f>
        <v>250000</v>
      </c>
      <c r="I41" s="48"/>
      <c r="J41" s="49">
        <f>PRODUCT(I39,E39)</f>
        <v>500000</v>
      </c>
      <c r="K41" s="50"/>
      <c r="L41" s="51"/>
      <c r="M41" s="18">
        <f>SUM(H41)</f>
        <v>250000</v>
      </c>
      <c r="N41" s="19">
        <f>PRODUCT(J41)</f>
        <v>500000</v>
      </c>
    </row>
    <row r="43" spans="1:14" x14ac:dyDescent="0.25">
      <c r="A43" s="23"/>
      <c r="B43" s="24"/>
      <c r="C43" s="23"/>
      <c r="D43" s="34"/>
      <c r="E43" s="23"/>
      <c r="F43" s="23"/>
      <c r="G43" s="23"/>
      <c r="H43" s="23"/>
      <c r="I43" s="23"/>
      <c r="J43" s="25"/>
      <c r="K43" s="23"/>
      <c r="L43" s="23"/>
      <c r="N43" s="23"/>
    </row>
    <row r="44" spans="1:14" s="20" customFormat="1" ht="36.75" customHeight="1" x14ac:dyDescent="0.25">
      <c r="A44" s="62"/>
      <c r="B44" s="63"/>
      <c r="C44" s="63"/>
      <c r="D44" s="64"/>
      <c r="E44" s="65" t="s">
        <v>15</v>
      </c>
      <c r="F44" s="66"/>
      <c r="G44" s="67">
        <f>SUM(M4:M41)</f>
        <v>1755000</v>
      </c>
      <c r="H44" s="68"/>
      <c r="I44" s="69"/>
      <c r="J44" s="70" t="s">
        <v>16</v>
      </c>
      <c r="K44" s="71">
        <f>SUM(N44,G44)</f>
        <v>2755000</v>
      </c>
      <c r="L44" s="72"/>
      <c r="N44" s="26">
        <f>SUM(N4:N41)</f>
        <v>1000000</v>
      </c>
    </row>
    <row r="45" spans="1:14" x14ac:dyDescent="0.25">
      <c r="A45" s="23"/>
      <c r="B45" s="24"/>
      <c r="C45" s="23"/>
      <c r="D45" s="34"/>
      <c r="E45" s="23"/>
      <c r="F45" s="23"/>
      <c r="G45" s="23"/>
      <c r="H45" s="23"/>
      <c r="I45" s="23"/>
      <c r="J45" s="25"/>
      <c r="K45" s="23"/>
      <c r="L45" s="23"/>
      <c r="N45" s="23"/>
    </row>
  </sheetData>
  <mergeCells count="11">
    <mergeCell ref="A1:L1"/>
    <mergeCell ref="A2:L2"/>
    <mergeCell ref="A44:C44"/>
    <mergeCell ref="G44:H44"/>
    <mergeCell ref="E44:F44"/>
    <mergeCell ref="K44:L44"/>
    <mergeCell ref="A17:B17"/>
    <mergeCell ref="A23:B23"/>
    <mergeCell ref="A29:B29"/>
    <mergeCell ref="A35:B35"/>
    <mergeCell ref="A41:B41"/>
  </mergeCells>
  <pageMargins left="0.7" right="0.7" top="0.75" bottom="0.75" header="0.3" footer="0.3"/>
  <pageSetup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EXIT Strategies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spam virtualhelp</cp:lastModifiedBy>
  <dcterms:created xsi:type="dcterms:W3CDTF">2018-02-05T23:50:11Z</dcterms:created>
  <dcterms:modified xsi:type="dcterms:W3CDTF">2019-05-06T19:22:35Z</dcterms:modified>
</cp:coreProperties>
</file>